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15" windowWidth="14445" windowHeight="1270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<sst xmlns="http://schemas.openxmlformats.org/spreadsheetml/2006/main" count="80" uniqueCount="52">
  <si>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anyag</t>
  </si>
  <si>
    <t>díj</t>
  </si>
  <si>
    <t>Aszfalt burkolat vágása</t>
  </si>
  <si>
    <t>m</t>
  </si>
  <si>
    <t>Aszfalt burkolat bontása</t>
  </si>
  <si>
    <t>Útalap beton bontása</t>
  </si>
  <si>
    <t>Munkaárok földkiemelése</t>
  </si>
  <si>
    <t>Munkaárok dúcolása</t>
  </si>
  <si>
    <t>Talajjavító réteg készítése bányahomokból</t>
  </si>
  <si>
    <t>Kavicságyazat útalap alá</t>
  </si>
  <si>
    <t>Kavicságyazat tömörítése</t>
  </si>
  <si>
    <t>Kiemelt föld felrakása szállítóeszközre ideiglenes depóniába szállítása</t>
  </si>
  <si>
    <t>Föld visszaszállítása, visszatöltése</t>
  </si>
  <si>
    <t>Visszatöltött föld tömörítése</t>
  </si>
  <si>
    <t>Törmelék felrakása szállítóeszközre, elszállítása lerakóhelyre</t>
  </si>
  <si>
    <t>Út alá betonalap készítése Ckt-ből</t>
  </si>
  <si>
    <t>AC-11 aszfaltréteg építése 4,5 cm vastagságban</t>
  </si>
  <si>
    <t>AC-16 aszfaltréteg építése 6,0 cm vastagságban</t>
  </si>
  <si>
    <t>db</t>
  </si>
  <si>
    <t>KGA400/200/200B közterületi tisztítóidom szerelése, Ø 400 KG-PVC felszálló csővel, teherelosztóval, beton aknaszűkítővel, D 400 teherbírású fedlappal kompletten</t>
  </si>
  <si>
    <t>Ø 160 KG-PVC cső fektetése</t>
  </si>
  <si>
    <t>Ø 200 KG-PVC cső fektetése</t>
  </si>
  <si>
    <t>Ø 160/45° KGB ívidom szerelése</t>
  </si>
  <si>
    <t>Ø 160 KGU  áttolókarmantyú szerelése</t>
  </si>
  <si>
    <t>Ø 200/160 KGEA elágazóidom szerelése</t>
  </si>
  <si>
    <t>Ø 200 KGU  áttolókarmantyú szerelése</t>
  </si>
  <si>
    <t>mó.</t>
  </si>
  <si>
    <t>Lakossági gázbekötés állag megóvása</t>
  </si>
  <si>
    <t>Lakossági vízbekötés állag megóvása</t>
  </si>
  <si>
    <t>Nyomvonal kitűzése</t>
  </si>
  <si>
    <t>Vízzárósági vizsgálat, ITV kamerázás</t>
  </si>
  <si>
    <t>Geodéziai bemérés</t>
  </si>
  <si>
    <t>Forgalomtechnika</t>
  </si>
  <si>
    <t>klt.</t>
  </si>
  <si>
    <t>Szakfelügyeletek</t>
  </si>
  <si>
    <t>Vákuum kutas víztelenítés</t>
  </si>
  <si>
    <t>Meglévő régi csatorna visszabontása</t>
  </si>
  <si>
    <t xml:space="preserve">Ideiglenes szennyvíz átemelés meglévő aknák között </t>
  </si>
  <si>
    <t>V_03 Költségvetés Töhötöm utcai szennyvízcsatorna rekonstrukciójához</t>
  </si>
  <si>
    <t>mennyi-ség</t>
  </si>
  <si>
    <t>egy-ség</t>
  </si>
  <si>
    <t>anyag e.á.</t>
  </si>
  <si>
    <t>díj e.á.</t>
  </si>
  <si>
    <t>Megnevezés</t>
  </si>
  <si>
    <t>Ø 80 tisztítóakna építése  D 400 teherbírású fedlappal komplett</t>
  </si>
  <si>
    <t>Ø 80 tisztítóakna felújítása  D 400 teherbírású fedlappal szűkítő cserével</t>
  </si>
  <si>
    <t>Összes költség nettó</t>
  </si>
  <si>
    <t>Anyag+ díj összesen nettó</t>
  </si>
  <si>
    <t>Mind összesen nettó</t>
  </si>
  <si>
    <t>5% tartalékkeret nettó</t>
  </si>
  <si>
    <r>
      <t>m</t>
    </r>
    <r>
      <rPr>
        <vertAlign val="superscript"/>
        <sz val="11"/>
        <rFont val="Calibri"/>
        <family val="2"/>
      </rPr>
      <t>3</t>
    </r>
  </si>
  <si>
    <r>
      <t>m</t>
    </r>
    <r>
      <rPr>
        <vertAlign val="superscript"/>
        <sz val="11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</si>
</sst>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0"/>
      <name val="Arial CE"/>
      <family val="2"/>
    </font>
    <font>
      <sz val="10"/>
      <name val="Helv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>
      <alignment horizontal="left" vertical="center" wrapText="1"/>
      <protection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 vertical="top" wrapText="1"/>
    </xf>
    <xf numFmtId="0" fontId="27" fillId="0" borderId="0" xfId="0" applyFont="1" applyAlignment="1">
      <alignment/>
    </xf>
    <xf numFmtId="165" fontId="27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64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164" fontId="6" fillId="0" borderId="10" xfId="62" applyNumberFormat="1" applyFont="1" applyBorder="1" applyAlignment="1">
      <alignment vertical="center"/>
      <protection/>
    </xf>
    <xf numFmtId="164" fontId="6" fillId="0" borderId="10" xfId="62" applyNumberFormat="1" applyFont="1" applyBorder="1" applyAlignment="1">
      <alignment horizontal="right" vertical="center"/>
      <protection/>
    </xf>
    <xf numFmtId="0" fontId="6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64" fontId="6" fillId="0" borderId="10" xfId="56" applyNumberFormat="1" applyFont="1" applyFill="1" applyBorder="1" applyAlignment="1">
      <alignment horizontal="right" vertical="center" wrapText="1"/>
      <protection/>
    </xf>
    <xf numFmtId="164" fontId="29" fillId="0" borderId="10" xfId="0" applyNumberFormat="1" applyFont="1" applyBorder="1" applyAlignment="1">
      <alignment horizontal="right" vertical="center"/>
    </xf>
    <xf numFmtId="164" fontId="29" fillId="0" borderId="10" xfId="56" applyNumberFormat="1" applyFont="1" applyFill="1" applyBorder="1" applyAlignment="1">
      <alignment horizontal="right" vertical="center" wrapText="1"/>
      <protection/>
    </xf>
    <xf numFmtId="164" fontId="28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9" fillId="0" borderId="10" xfId="56" applyFont="1" applyFill="1" applyBorder="1" applyAlignment="1">
      <alignment horizontal="left" vertical="center" wrapText="1"/>
      <protection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1" xfId="56" applyFont="1" applyFill="1" applyBorder="1" applyAlignment="1">
      <alignment horizontal="left" vertical="center" wrapText="1"/>
      <protection/>
    </xf>
    <xf numFmtId="0" fontId="29" fillId="0" borderId="12" xfId="56" applyFont="1" applyFill="1" applyBorder="1" applyAlignment="1">
      <alignment horizontal="left" vertical="center" wrapText="1"/>
      <protection/>
    </xf>
    <xf numFmtId="0" fontId="29" fillId="0" borderId="13" xfId="56" applyFont="1" applyFill="1" applyBorder="1" applyAlignment="1">
      <alignment horizontal="left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Építész" xfId="56"/>
    <cellStyle name="Összesen" xfId="57"/>
    <cellStyle name="Currency" xfId="58"/>
    <cellStyle name="Currency [0]" xfId="59"/>
    <cellStyle name="Rossz" xfId="60"/>
    <cellStyle name="Semleges" xfId="61"/>
    <cellStyle name="Stílus 1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39.00390625" style="5" customWidth="1"/>
    <col min="2" max="2" width="8.7109375" style="15" customWidth="1"/>
    <col min="3" max="3" width="6.00390625" style="5" customWidth="1"/>
    <col min="4" max="4" width="9.8515625" style="14" bestFit="1" customWidth="1"/>
    <col min="5" max="5" width="11.421875" style="14" bestFit="1" customWidth="1"/>
    <col min="6" max="6" width="13.57421875" style="5" customWidth="1"/>
    <col min="7" max="7" width="15.8515625" style="5" customWidth="1"/>
    <col min="8" max="8" width="12.00390625" style="5" bestFit="1" customWidth="1"/>
    <col min="9" max="9" width="27.8515625" style="6" customWidth="1"/>
    <col min="10" max="16384" width="9.140625" style="5" customWidth="1"/>
  </cols>
  <sheetData>
    <row r="1" spans="1:9" s="3" customFormat="1" ht="18.75">
      <c r="A1" s="37" t="s">
        <v>38</v>
      </c>
      <c r="B1" s="37"/>
      <c r="C1" s="37"/>
      <c r="D1" s="37"/>
      <c r="E1" s="37"/>
      <c r="F1" s="37"/>
      <c r="G1" s="37"/>
      <c r="H1" s="1"/>
      <c r="I1" s="2"/>
    </row>
    <row r="2" spans="1:9" s="3" customFormat="1" ht="24" customHeight="1">
      <c r="A2" s="37"/>
      <c r="B2" s="37"/>
      <c r="C2" s="37"/>
      <c r="D2" s="37"/>
      <c r="E2" s="37"/>
      <c r="F2" s="37"/>
      <c r="G2" s="37"/>
      <c r="H2" s="4"/>
      <c r="I2" s="2"/>
    </row>
    <row r="3" spans="1:7" ht="36.75" customHeight="1">
      <c r="A3" s="21" t="s">
        <v>43</v>
      </c>
      <c r="B3" s="22" t="s">
        <v>39</v>
      </c>
      <c r="C3" s="23" t="s">
        <v>40</v>
      </c>
      <c r="D3" s="24" t="s">
        <v>41</v>
      </c>
      <c r="E3" s="24" t="s">
        <v>42</v>
      </c>
      <c r="F3" s="25" t="s">
        <v>0</v>
      </c>
      <c r="G3" s="25" t="s">
        <v>1</v>
      </c>
    </row>
    <row r="4" spans="1:9" s="7" customFormat="1" ht="15">
      <c r="A4" s="28" t="s">
        <v>2</v>
      </c>
      <c r="B4" s="29">
        <v>700</v>
      </c>
      <c r="C4" s="30" t="s">
        <v>3</v>
      </c>
      <c r="D4" s="26"/>
      <c r="E4" s="27"/>
      <c r="F4" s="27">
        <f>SUM(B4*D4)</f>
        <v>0</v>
      </c>
      <c r="G4" s="27">
        <f>SUM(B4*E4)</f>
        <v>0</v>
      </c>
      <c r="I4" s="8"/>
    </row>
    <row r="5" spans="1:9" s="7" customFormat="1" ht="17.25">
      <c r="A5" s="28" t="s">
        <v>4</v>
      </c>
      <c r="B5" s="29">
        <v>53</v>
      </c>
      <c r="C5" s="30" t="s">
        <v>50</v>
      </c>
      <c r="D5" s="26"/>
      <c r="E5" s="9"/>
      <c r="F5" s="27">
        <f>SUM(B5*D5)</f>
        <v>0</v>
      </c>
      <c r="G5" s="27">
        <f aca="true" t="shared" si="0" ref="G5:G37">SUM(B5*E5)</f>
        <v>0</v>
      </c>
      <c r="I5" s="8"/>
    </row>
    <row r="6" spans="1:9" s="7" customFormat="1" ht="17.25">
      <c r="A6" s="28" t="s">
        <v>5</v>
      </c>
      <c r="B6" s="29">
        <v>106</v>
      </c>
      <c r="C6" s="30" t="s">
        <v>50</v>
      </c>
      <c r="D6" s="26"/>
      <c r="E6" s="27"/>
      <c r="F6" s="27">
        <f aca="true" t="shared" si="1" ref="F6:F37">SUM(B6*D6)</f>
        <v>0</v>
      </c>
      <c r="G6" s="27">
        <f t="shared" si="0"/>
        <v>0</v>
      </c>
      <c r="I6" s="8"/>
    </row>
    <row r="7" spans="1:9" s="10" customFormat="1" ht="17.25">
      <c r="A7" s="28" t="s">
        <v>6</v>
      </c>
      <c r="B7" s="29">
        <v>2058</v>
      </c>
      <c r="C7" s="30" t="s">
        <v>50</v>
      </c>
      <c r="D7" s="16"/>
      <c r="E7" s="16"/>
      <c r="F7" s="27">
        <f t="shared" si="1"/>
        <v>0</v>
      </c>
      <c r="G7" s="27">
        <f t="shared" si="0"/>
        <v>0</v>
      </c>
      <c r="I7" s="11"/>
    </row>
    <row r="8" spans="1:9" s="10" customFormat="1" ht="17.25">
      <c r="A8" s="28" t="s">
        <v>7</v>
      </c>
      <c r="B8" s="29">
        <v>2940</v>
      </c>
      <c r="C8" s="30" t="s">
        <v>51</v>
      </c>
      <c r="D8" s="16"/>
      <c r="E8" s="16"/>
      <c r="F8" s="27">
        <f t="shared" si="1"/>
        <v>0</v>
      </c>
      <c r="G8" s="27">
        <f t="shared" si="0"/>
        <v>0</v>
      </c>
      <c r="I8" s="11"/>
    </row>
    <row r="9" spans="1:9" s="10" customFormat="1" ht="30">
      <c r="A9" s="28" t="s">
        <v>8</v>
      </c>
      <c r="B9" s="29">
        <v>105</v>
      </c>
      <c r="C9" s="30" t="s">
        <v>50</v>
      </c>
      <c r="D9" s="16"/>
      <c r="E9" s="16"/>
      <c r="F9" s="27">
        <f t="shared" si="1"/>
        <v>0</v>
      </c>
      <c r="G9" s="27">
        <f t="shared" si="0"/>
        <v>0</v>
      </c>
      <c r="I9" s="11"/>
    </row>
    <row r="10" spans="1:9" s="10" customFormat="1" ht="17.25">
      <c r="A10" s="28" t="s">
        <v>9</v>
      </c>
      <c r="B10" s="29">
        <v>105</v>
      </c>
      <c r="C10" s="30" t="s">
        <v>50</v>
      </c>
      <c r="D10" s="16"/>
      <c r="E10" s="16"/>
      <c r="F10" s="27">
        <f t="shared" si="1"/>
        <v>0</v>
      </c>
      <c r="G10" s="27">
        <f t="shared" si="0"/>
        <v>0</v>
      </c>
      <c r="I10" s="11"/>
    </row>
    <row r="11" spans="1:9" s="10" customFormat="1" ht="17.25">
      <c r="A11" s="28" t="s">
        <v>10</v>
      </c>
      <c r="B11" s="29">
        <v>105</v>
      </c>
      <c r="C11" s="30" t="s">
        <v>50</v>
      </c>
      <c r="D11" s="16"/>
      <c r="E11" s="16"/>
      <c r="F11" s="27">
        <f t="shared" si="1"/>
        <v>0</v>
      </c>
      <c r="G11" s="27">
        <f t="shared" si="0"/>
        <v>0</v>
      </c>
      <c r="I11" s="11"/>
    </row>
    <row r="12" spans="1:9" s="10" customFormat="1" ht="30">
      <c r="A12" s="28" t="s">
        <v>11</v>
      </c>
      <c r="B12" s="29">
        <v>2058</v>
      </c>
      <c r="C12" s="30" t="s">
        <v>50</v>
      </c>
      <c r="D12" s="16"/>
      <c r="E12" s="16"/>
      <c r="F12" s="27">
        <f t="shared" si="1"/>
        <v>0</v>
      </c>
      <c r="G12" s="27">
        <f t="shared" si="0"/>
        <v>0</v>
      </c>
      <c r="I12" s="11"/>
    </row>
    <row r="13" spans="1:9" s="10" customFormat="1" ht="17.25">
      <c r="A13" s="28" t="s">
        <v>12</v>
      </c>
      <c r="B13" s="29">
        <v>1953</v>
      </c>
      <c r="C13" s="30" t="s">
        <v>50</v>
      </c>
      <c r="D13" s="26"/>
      <c r="E13" s="27"/>
      <c r="F13" s="27">
        <f t="shared" si="1"/>
        <v>0</v>
      </c>
      <c r="G13" s="27">
        <f t="shared" si="0"/>
        <v>0</v>
      </c>
      <c r="I13" s="11"/>
    </row>
    <row r="14" spans="1:9" s="10" customFormat="1" ht="17.25">
      <c r="A14" s="28" t="s">
        <v>13</v>
      </c>
      <c r="B14" s="29">
        <f>B7</f>
        <v>2058</v>
      </c>
      <c r="C14" s="30" t="s">
        <v>50</v>
      </c>
      <c r="D14" s="16"/>
      <c r="E14" s="16"/>
      <c r="F14" s="27">
        <f t="shared" si="1"/>
        <v>0</v>
      </c>
      <c r="G14" s="27">
        <f t="shared" si="0"/>
        <v>0</v>
      </c>
      <c r="I14" s="11"/>
    </row>
    <row r="15" spans="1:9" s="10" customFormat="1" ht="30">
      <c r="A15" s="28" t="s">
        <v>14</v>
      </c>
      <c r="B15" s="29">
        <v>540</v>
      </c>
      <c r="C15" s="30" t="s">
        <v>50</v>
      </c>
      <c r="D15" s="26"/>
      <c r="E15" s="27"/>
      <c r="F15" s="27">
        <f t="shared" si="1"/>
        <v>0</v>
      </c>
      <c r="G15" s="27">
        <f t="shared" si="0"/>
        <v>0</v>
      </c>
      <c r="I15" s="11"/>
    </row>
    <row r="16" spans="1:9" s="10" customFormat="1" ht="17.25">
      <c r="A16" s="28" t="s">
        <v>15</v>
      </c>
      <c r="B16" s="29">
        <v>106</v>
      </c>
      <c r="C16" s="30" t="s">
        <v>50</v>
      </c>
      <c r="D16" s="26"/>
      <c r="E16" s="27"/>
      <c r="F16" s="27">
        <f t="shared" si="1"/>
        <v>0</v>
      </c>
      <c r="G16" s="27">
        <f t="shared" si="0"/>
        <v>0</v>
      </c>
      <c r="I16" s="11"/>
    </row>
    <row r="17" spans="1:12" s="10" customFormat="1" ht="30">
      <c r="A17" s="28" t="s">
        <v>16</v>
      </c>
      <c r="B17" s="29">
        <v>24</v>
      </c>
      <c r="C17" s="30" t="s">
        <v>50</v>
      </c>
      <c r="D17" s="26"/>
      <c r="E17" s="27"/>
      <c r="F17" s="27">
        <f t="shared" si="1"/>
        <v>0</v>
      </c>
      <c r="G17" s="27">
        <f t="shared" si="0"/>
        <v>0</v>
      </c>
      <c r="I17" s="11"/>
      <c r="L17" s="30"/>
    </row>
    <row r="18" spans="1:9" s="10" customFormat="1" ht="30">
      <c r="A18" s="28" t="s">
        <v>17</v>
      </c>
      <c r="B18" s="29">
        <v>32</v>
      </c>
      <c r="C18" s="30" t="s">
        <v>50</v>
      </c>
      <c r="D18" s="26"/>
      <c r="E18" s="27"/>
      <c r="F18" s="27">
        <f t="shared" si="1"/>
        <v>0</v>
      </c>
      <c r="G18" s="27">
        <f t="shared" si="0"/>
        <v>0</v>
      </c>
      <c r="I18" s="12"/>
    </row>
    <row r="19" spans="1:9" s="10" customFormat="1" ht="60">
      <c r="A19" s="28" t="s">
        <v>19</v>
      </c>
      <c r="B19" s="29">
        <v>3</v>
      </c>
      <c r="C19" s="30" t="s">
        <v>18</v>
      </c>
      <c r="D19" s="26"/>
      <c r="E19" s="27"/>
      <c r="F19" s="27">
        <f t="shared" si="1"/>
        <v>0</v>
      </c>
      <c r="G19" s="27">
        <f t="shared" si="0"/>
        <v>0</v>
      </c>
      <c r="I19" s="12"/>
    </row>
    <row r="20" spans="1:9" s="10" customFormat="1" ht="30">
      <c r="A20" s="28" t="s">
        <v>44</v>
      </c>
      <c r="B20" s="29">
        <v>4</v>
      </c>
      <c r="C20" s="30" t="s">
        <v>18</v>
      </c>
      <c r="D20" s="26"/>
      <c r="E20" s="27"/>
      <c r="F20" s="27">
        <f t="shared" si="1"/>
        <v>0</v>
      </c>
      <c r="G20" s="27">
        <f t="shared" si="0"/>
        <v>0</v>
      </c>
      <c r="I20" s="12"/>
    </row>
    <row r="21" spans="1:9" s="10" customFormat="1" ht="30">
      <c r="A21" s="28" t="s">
        <v>45</v>
      </c>
      <c r="B21" s="29">
        <v>2</v>
      </c>
      <c r="C21" s="30" t="s">
        <v>18</v>
      </c>
      <c r="D21" s="26"/>
      <c r="E21" s="27"/>
      <c r="F21" s="27">
        <f t="shared" si="1"/>
        <v>0</v>
      </c>
      <c r="G21" s="27">
        <f t="shared" si="0"/>
        <v>0</v>
      </c>
      <c r="I21" s="12"/>
    </row>
    <row r="22" spans="1:9" s="10" customFormat="1" ht="15">
      <c r="A22" s="28" t="s">
        <v>20</v>
      </c>
      <c r="B22" s="29">
        <v>232</v>
      </c>
      <c r="C22" s="30" t="s">
        <v>3</v>
      </c>
      <c r="D22" s="16"/>
      <c r="E22" s="16"/>
      <c r="F22" s="27">
        <f t="shared" si="1"/>
        <v>0</v>
      </c>
      <c r="G22" s="27">
        <f t="shared" si="0"/>
        <v>0</v>
      </c>
      <c r="I22" s="12"/>
    </row>
    <row r="23" spans="1:9" s="10" customFormat="1" ht="15">
      <c r="A23" s="28" t="s">
        <v>21</v>
      </c>
      <c r="B23" s="29">
        <v>350</v>
      </c>
      <c r="C23" s="30" t="s">
        <v>3</v>
      </c>
      <c r="D23" s="16"/>
      <c r="E23" s="16"/>
      <c r="F23" s="27">
        <f t="shared" si="1"/>
        <v>0</v>
      </c>
      <c r="G23" s="27">
        <f t="shared" si="0"/>
        <v>0</v>
      </c>
      <c r="I23" s="12"/>
    </row>
    <row r="24" spans="1:9" s="10" customFormat="1" ht="15">
      <c r="A24" s="28" t="s">
        <v>22</v>
      </c>
      <c r="B24" s="29">
        <v>62</v>
      </c>
      <c r="C24" s="30" t="s">
        <v>18</v>
      </c>
      <c r="D24" s="16"/>
      <c r="E24" s="16"/>
      <c r="F24" s="27">
        <f t="shared" si="1"/>
        <v>0</v>
      </c>
      <c r="G24" s="27">
        <f t="shared" si="0"/>
        <v>0</v>
      </c>
      <c r="I24" s="12"/>
    </row>
    <row r="25" spans="1:9" s="10" customFormat="1" ht="15">
      <c r="A25" s="28" t="s">
        <v>23</v>
      </c>
      <c r="B25" s="29">
        <v>31</v>
      </c>
      <c r="C25" s="30" t="s">
        <v>18</v>
      </c>
      <c r="D25" s="16"/>
      <c r="E25" s="16"/>
      <c r="F25" s="27">
        <f t="shared" si="1"/>
        <v>0</v>
      </c>
      <c r="G25" s="27">
        <f t="shared" si="0"/>
        <v>0</v>
      </c>
      <c r="I25" s="12"/>
    </row>
    <row r="26" spans="1:9" s="10" customFormat="1" ht="15">
      <c r="A26" s="28" t="s">
        <v>24</v>
      </c>
      <c r="B26" s="29">
        <v>31</v>
      </c>
      <c r="C26" s="30" t="s">
        <v>18</v>
      </c>
      <c r="D26" s="16"/>
      <c r="E26" s="16"/>
      <c r="F26" s="27">
        <f t="shared" si="1"/>
        <v>0</v>
      </c>
      <c r="G26" s="27">
        <f t="shared" si="0"/>
        <v>0</v>
      </c>
      <c r="I26" s="12"/>
    </row>
    <row r="27" spans="1:9" s="10" customFormat="1" ht="15">
      <c r="A27" s="28" t="s">
        <v>25</v>
      </c>
      <c r="B27" s="29">
        <v>31</v>
      </c>
      <c r="C27" s="30" t="s">
        <v>18</v>
      </c>
      <c r="D27" s="16"/>
      <c r="E27" s="16"/>
      <c r="F27" s="27">
        <f t="shared" si="1"/>
        <v>0</v>
      </c>
      <c r="G27" s="27">
        <f t="shared" si="0"/>
        <v>0</v>
      </c>
      <c r="I27" s="12"/>
    </row>
    <row r="28" spans="1:9" s="10" customFormat="1" ht="30">
      <c r="A28" s="28" t="s">
        <v>37</v>
      </c>
      <c r="B28" s="29">
        <v>432</v>
      </c>
      <c r="C28" s="30" t="s">
        <v>26</v>
      </c>
      <c r="D28" s="26"/>
      <c r="E28" s="27"/>
      <c r="F28" s="27">
        <f t="shared" si="1"/>
        <v>0</v>
      </c>
      <c r="G28" s="27">
        <f t="shared" si="0"/>
        <v>0</v>
      </c>
      <c r="I28" s="12"/>
    </row>
    <row r="29" spans="1:9" s="10" customFormat="1" ht="15">
      <c r="A29" s="28" t="s">
        <v>27</v>
      </c>
      <c r="B29" s="29">
        <v>18</v>
      </c>
      <c r="C29" s="30" t="s">
        <v>18</v>
      </c>
      <c r="D29" s="26"/>
      <c r="E29" s="27"/>
      <c r="F29" s="27">
        <f t="shared" si="1"/>
        <v>0</v>
      </c>
      <c r="G29" s="27">
        <f t="shared" si="0"/>
        <v>0</v>
      </c>
      <c r="I29" s="11"/>
    </row>
    <row r="30" spans="1:9" s="10" customFormat="1" ht="15">
      <c r="A30" s="28" t="s">
        <v>28</v>
      </c>
      <c r="B30" s="29">
        <v>13</v>
      </c>
      <c r="C30" s="30" t="s">
        <v>18</v>
      </c>
      <c r="D30" s="26"/>
      <c r="E30" s="27"/>
      <c r="F30" s="27">
        <f t="shared" si="1"/>
        <v>0</v>
      </c>
      <c r="G30" s="27">
        <f t="shared" si="0"/>
        <v>0</v>
      </c>
      <c r="I30" s="11"/>
    </row>
    <row r="31" spans="1:9" s="10" customFormat="1" ht="15">
      <c r="A31" s="28" t="s">
        <v>29</v>
      </c>
      <c r="B31" s="29">
        <v>350</v>
      </c>
      <c r="C31" s="30" t="s">
        <v>3</v>
      </c>
      <c r="D31" s="26"/>
      <c r="E31" s="27"/>
      <c r="F31" s="27">
        <f t="shared" si="1"/>
        <v>0</v>
      </c>
      <c r="G31" s="27">
        <f t="shared" si="0"/>
        <v>0</v>
      </c>
      <c r="I31" s="11"/>
    </row>
    <row r="32" spans="1:9" s="10" customFormat="1" ht="15">
      <c r="A32" s="28" t="s">
        <v>30</v>
      </c>
      <c r="B32" s="29">
        <v>350</v>
      </c>
      <c r="C32" s="30" t="s">
        <v>3</v>
      </c>
      <c r="D32" s="26"/>
      <c r="E32" s="27"/>
      <c r="F32" s="27">
        <f t="shared" si="1"/>
        <v>0</v>
      </c>
      <c r="G32" s="27">
        <f t="shared" si="0"/>
        <v>0</v>
      </c>
      <c r="I32" s="11"/>
    </row>
    <row r="33" spans="1:9" s="10" customFormat="1" ht="15">
      <c r="A33" s="28" t="s">
        <v>31</v>
      </c>
      <c r="B33" s="29">
        <v>350</v>
      </c>
      <c r="C33" s="30" t="s">
        <v>3</v>
      </c>
      <c r="D33" s="26"/>
      <c r="E33" s="27"/>
      <c r="F33" s="27">
        <f t="shared" si="1"/>
        <v>0</v>
      </c>
      <c r="G33" s="27">
        <f t="shared" si="0"/>
        <v>0</v>
      </c>
      <c r="I33" s="11"/>
    </row>
    <row r="34" spans="1:9" s="10" customFormat="1" ht="15">
      <c r="A34" s="28" t="s">
        <v>32</v>
      </c>
      <c r="B34" s="29">
        <v>1</v>
      </c>
      <c r="C34" s="30" t="s">
        <v>33</v>
      </c>
      <c r="D34" s="26"/>
      <c r="E34" s="27"/>
      <c r="F34" s="27">
        <f t="shared" si="1"/>
        <v>0</v>
      </c>
      <c r="G34" s="27">
        <f t="shared" si="0"/>
        <v>0</v>
      </c>
      <c r="I34" s="13"/>
    </row>
    <row r="35" spans="1:9" s="10" customFormat="1" ht="15">
      <c r="A35" s="28" t="s">
        <v>34</v>
      </c>
      <c r="B35" s="29">
        <v>2</v>
      </c>
      <c r="C35" s="30" t="s">
        <v>33</v>
      </c>
      <c r="D35" s="26"/>
      <c r="E35" s="27"/>
      <c r="F35" s="27">
        <f t="shared" si="1"/>
        <v>0</v>
      </c>
      <c r="G35" s="27">
        <f t="shared" si="0"/>
        <v>0</v>
      </c>
      <c r="I35" s="13"/>
    </row>
    <row r="36" spans="1:7" ht="15">
      <c r="A36" s="31" t="s">
        <v>35</v>
      </c>
      <c r="B36" s="29">
        <v>1</v>
      </c>
      <c r="C36" s="32" t="s">
        <v>18</v>
      </c>
      <c r="D36" s="33"/>
      <c r="E36" s="33"/>
      <c r="F36" s="27">
        <f t="shared" si="1"/>
        <v>0</v>
      </c>
      <c r="G36" s="27">
        <f t="shared" si="0"/>
        <v>0</v>
      </c>
    </row>
    <row r="37" spans="1:7" ht="15">
      <c r="A37" s="31" t="s">
        <v>36</v>
      </c>
      <c r="B37" s="29">
        <v>350</v>
      </c>
      <c r="C37" s="32" t="s">
        <v>3</v>
      </c>
      <c r="D37" s="33"/>
      <c r="E37" s="33"/>
      <c r="F37" s="27">
        <f t="shared" si="1"/>
        <v>0</v>
      </c>
      <c r="G37" s="27">
        <f t="shared" si="0"/>
        <v>0</v>
      </c>
    </row>
    <row r="38" spans="1:8" ht="21" customHeight="1">
      <c r="A38" s="38" t="s">
        <v>46</v>
      </c>
      <c r="B38" s="38"/>
      <c r="C38" s="38"/>
      <c r="D38" s="38"/>
      <c r="E38" s="38"/>
      <c r="F38" s="34">
        <f>SUM(F4:F37)</f>
        <v>0</v>
      </c>
      <c r="G38" s="34">
        <f>SUM(G4:G37)</f>
        <v>0</v>
      </c>
      <c r="H38" s="14"/>
    </row>
    <row r="39" spans="1:7" ht="21" customHeight="1">
      <c r="A39" s="42" t="s">
        <v>47</v>
      </c>
      <c r="B39" s="43"/>
      <c r="C39" s="43"/>
      <c r="D39" s="43"/>
      <c r="E39" s="43"/>
      <c r="F39" s="44"/>
      <c r="G39" s="35">
        <f>SUM(G38)</f>
        <v>0</v>
      </c>
    </row>
    <row r="40" spans="1:7" ht="21" customHeight="1">
      <c r="A40" s="42" t="s">
        <v>49</v>
      </c>
      <c r="B40" s="43"/>
      <c r="C40" s="43"/>
      <c r="D40" s="43"/>
      <c r="E40" s="43"/>
      <c r="F40" s="44"/>
      <c r="G40" s="35">
        <f>SUM(G39*0.05)</f>
        <v>0</v>
      </c>
    </row>
    <row r="41" spans="1:7" ht="21" customHeight="1">
      <c r="A41" s="42"/>
      <c r="B41" s="43"/>
      <c r="C41" s="43"/>
      <c r="D41" s="43"/>
      <c r="E41" s="43"/>
      <c r="F41" s="44"/>
      <c r="G41" s="35"/>
    </row>
    <row r="42" spans="1:7" ht="21" customHeight="1">
      <c r="A42" s="39"/>
      <c r="B42" s="40"/>
      <c r="C42" s="40"/>
      <c r="D42" s="40"/>
      <c r="E42" s="40"/>
      <c r="F42" s="41"/>
      <c r="G42" s="35"/>
    </row>
    <row r="43" spans="1:7" ht="21" customHeight="1">
      <c r="A43" s="39" t="s">
        <v>48</v>
      </c>
      <c r="B43" s="40"/>
      <c r="C43" s="40"/>
      <c r="D43" s="40"/>
      <c r="E43" s="40"/>
      <c r="F43" s="41"/>
      <c r="G43" s="36">
        <f>SUM(G39:G40)</f>
        <v>0</v>
      </c>
    </row>
    <row r="44" spans="1:7" ht="15.75">
      <c r="A44" s="17"/>
      <c r="B44" s="18"/>
      <c r="C44" s="17"/>
      <c r="D44" s="19"/>
      <c r="E44" s="19"/>
      <c r="F44" s="17"/>
      <c r="G44" s="17"/>
    </row>
    <row r="45" spans="1:7" ht="15.75">
      <c r="A45" s="17"/>
      <c r="B45" s="18"/>
      <c r="C45" s="17"/>
      <c r="D45" s="19"/>
      <c r="E45" s="19"/>
      <c r="F45" s="17"/>
      <c r="G45" s="17"/>
    </row>
    <row r="46" spans="1:7" ht="15.75">
      <c r="A46" s="17"/>
      <c r="B46" s="18"/>
      <c r="C46" s="17"/>
      <c r="D46" s="19"/>
      <c r="E46" s="19"/>
      <c r="F46" s="17"/>
      <c r="G46" s="17"/>
    </row>
    <row r="47" spans="1:7" ht="15.75">
      <c r="A47" s="17"/>
      <c r="B47" s="18"/>
      <c r="C47" s="17"/>
      <c r="D47" s="19"/>
      <c r="E47" s="19"/>
      <c r="F47" s="20"/>
      <c r="G47" s="17"/>
    </row>
    <row r="48" spans="1:7" ht="15.75">
      <c r="A48" s="17"/>
      <c r="B48" s="18"/>
      <c r="C48" s="17"/>
      <c r="D48" s="19"/>
      <c r="E48" s="19"/>
      <c r="F48" s="20"/>
      <c r="G48" s="17"/>
    </row>
  </sheetData>
  <sheetProtection/>
  <mergeCells count="7">
    <mergeCell ref="A1:G2"/>
    <mergeCell ref="A38:E38"/>
    <mergeCell ref="A42:F42"/>
    <mergeCell ref="A43:F43"/>
    <mergeCell ref="A39:F39"/>
    <mergeCell ref="A41:F41"/>
    <mergeCell ref="A40:F40"/>
  </mergeCells>
  <printOptions/>
  <pageMargins left="0.5905511811023623" right="0.3937007874015748" top="0.9448818897637796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magyarl</cp:lastModifiedBy>
  <cp:lastPrinted>2019-05-16T14:45:22Z</cp:lastPrinted>
  <dcterms:created xsi:type="dcterms:W3CDTF">2018-02-13T18:45:14Z</dcterms:created>
  <dcterms:modified xsi:type="dcterms:W3CDTF">2019-06-27T08:05:32Z</dcterms:modified>
  <cp:category/>
  <cp:version/>
  <cp:contentType/>
  <cp:contentStatus/>
</cp:coreProperties>
</file>